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015" windowHeight="7890" activeTab="0"/>
  </bookViews>
  <sheets>
    <sheet name="Feb 1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<sst xmlns="http://schemas.openxmlformats.org/spreadsheetml/2006/main" count="29" uniqueCount="25">
  <si>
    <t>Market Connection</t>
  </si>
  <si>
    <t xml:space="preserve">Budgeted </t>
  </si>
  <si>
    <t xml:space="preserve">Expense </t>
  </si>
  <si>
    <t xml:space="preserve">Balance </t>
  </si>
  <si>
    <t xml:space="preserve">Annual Salary ( Marketing Officer ) </t>
  </si>
  <si>
    <t>Annual Gratuity ( Marketing Officer )</t>
  </si>
  <si>
    <t>Social Security ( Marketing Officer )</t>
  </si>
  <si>
    <t xml:space="preserve">Product Purchase (arts &amp; Craft etc.) </t>
  </si>
  <si>
    <t xml:space="preserve">Food &amp; Nutrition ( growing of fruits &amp; Vegetables </t>
  </si>
  <si>
    <t xml:space="preserve">Travel &amp; Sub </t>
  </si>
  <si>
    <t xml:space="preserve">Training </t>
  </si>
  <si>
    <t xml:space="preserve">Administrative Support </t>
  </si>
  <si>
    <t xml:space="preserve">Total </t>
  </si>
  <si>
    <t>Market Connection Financial Report as of November 12th,  2011</t>
  </si>
  <si>
    <t xml:space="preserve">TOTAL RECEIVED </t>
  </si>
  <si>
    <t xml:space="preserve">BALANCE DUE (from original commitment) </t>
  </si>
  <si>
    <t xml:space="preserve">Additional Funding Requesting </t>
  </si>
  <si>
    <t xml:space="preserve">Comments </t>
  </si>
  <si>
    <t xml:space="preserve">Salary ( Marketing Officer  3 months) </t>
  </si>
  <si>
    <t xml:space="preserve">Social Security ( Marketing Officer ) 3 Months </t>
  </si>
  <si>
    <t xml:space="preserve">Over draft amount + Additional purchases </t>
  </si>
  <si>
    <t xml:space="preserve">Over draft amount + Additional travel expenses </t>
  </si>
  <si>
    <t xml:space="preserve">Over draft amount + Additional Admin expenses </t>
  </si>
  <si>
    <t xml:space="preserve">TOTAL </t>
  </si>
  <si>
    <t xml:space="preserve">Amount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</si>
</sst>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44" fontId="38" fillId="0" borderId="10" xfId="44" applyFont="1" applyBorder="1" applyAlignment="1">
      <alignment/>
    </xf>
    <xf numFmtId="44" fontId="38" fillId="0" borderId="10" xfId="0" applyNumberFormat="1" applyFont="1" applyBorder="1" applyAlignment="1">
      <alignment/>
    </xf>
    <xf numFmtId="44" fontId="39" fillId="0" borderId="10" xfId="0" applyNumberFormat="1" applyFont="1" applyBorder="1" applyAlignment="1">
      <alignment/>
    </xf>
    <xf numFmtId="0" fontId="38" fillId="0" borderId="0" xfId="0" applyFont="1" applyFill="1" applyBorder="1" applyAlignment="1">
      <alignment/>
    </xf>
    <xf numFmtId="44" fontId="39" fillId="0" borderId="0" xfId="44" applyFont="1" applyAlignment="1">
      <alignment/>
    </xf>
    <xf numFmtId="44" fontId="40" fillId="0" borderId="10" xfId="0" applyNumberFormat="1" applyFont="1" applyBorder="1" applyAlignment="1">
      <alignment/>
    </xf>
    <xf numFmtId="44" fontId="39" fillId="0" borderId="0" xfId="0" applyNumberFormat="1" applyFont="1" applyAlignment="1">
      <alignment/>
    </xf>
    <xf numFmtId="44" fontId="0" fillId="0" borderId="0" xfId="44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/>
    </xf>
    <xf numFmtId="44" fontId="38" fillId="0" borderId="10" xfId="44" applyFont="1" applyFill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57.57421875" style="0" customWidth="1"/>
    <col min="2" max="2" width="15.7109375" style="0" customWidth="1"/>
    <col min="3" max="3" width="17.8515625" style="0" customWidth="1"/>
    <col min="4" max="4" width="17.57421875" style="0" customWidth="1"/>
  </cols>
  <sheetData>
    <row r="2" spans="1:4" ht="21">
      <c r="A2" s="22" t="s">
        <v>13</v>
      </c>
      <c r="B2" s="22"/>
      <c r="C2" s="22"/>
      <c r="D2" s="22"/>
    </row>
    <row r="3" spans="1:4" ht="18.75">
      <c r="A3" s="1"/>
      <c r="B3" s="1"/>
      <c r="C3" s="1"/>
      <c r="D3" s="1"/>
    </row>
    <row r="4" spans="1:4" ht="18.75">
      <c r="A4" s="1"/>
      <c r="B4" s="1"/>
      <c r="C4" s="1"/>
      <c r="D4" s="1"/>
    </row>
    <row r="5" spans="1:4" ht="18.75">
      <c r="A5" s="19" t="s">
        <v>0</v>
      </c>
      <c r="B5" s="20"/>
      <c r="C5" s="20"/>
      <c r="D5" s="21"/>
    </row>
    <row r="6" spans="1:4" ht="18.75">
      <c r="A6" s="2"/>
      <c r="B6" s="3" t="s">
        <v>1</v>
      </c>
      <c r="C6" s="3" t="s">
        <v>2</v>
      </c>
      <c r="D6" s="3" t="s">
        <v>3</v>
      </c>
    </row>
    <row r="7" spans="1:4" ht="18.75">
      <c r="A7" s="2" t="s">
        <v>4</v>
      </c>
      <c r="B7" s="4">
        <f>1415*12</f>
        <v>16980</v>
      </c>
      <c r="C7" s="14">
        <v>12405.05</v>
      </c>
      <c r="D7" s="5">
        <f>SUM(B7-C7)</f>
        <v>4574.950000000001</v>
      </c>
    </row>
    <row r="8" spans="1:4" ht="18.75">
      <c r="A8" s="2" t="s">
        <v>5</v>
      </c>
      <c r="B8" s="4">
        <f>10%*B7</f>
        <v>1698</v>
      </c>
      <c r="C8" s="14">
        <v>0</v>
      </c>
      <c r="D8" s="5">
        <f aca="true" t="shared" si="0" ref="D8:D15">SUM(B8-C8)</f>
        <v>1698</v>
      </c>
    </row>
    <row r="9" spans="1:4" ht="18.75">
      <c r="A9" s="2" t="s">
        <v>6</v>
      </c>
      <c r="B9" s="4">
        <f>(9.55*52)+(16.05*52)</f>
        <v>1331.2</v>
      </c>
      <c r="C9" s="14">
        <v>706.2</v>
      </c>
      <c r="D9" s="5">
        <f t="shared" si="0"/>
        <v>625</v>
      </c>
    </row>
    <row r="10" spans="1:4" ht="18.75">
      <c r="A10" s="2" t="s">
        <v>7</v>
      </c>
      <c r="B10" s="4">
        <v>3000</v>
      </c>
      <c r="C10" s="14">
        <v>7666.62</v>
      </c>
      <c r="D10" s="9">
        <f t="shared" si="0"/>
        <v>-4666.62</v>
      </c>
    </row>
    <row r="11" spans="1:4" ht="18.75">
      <c r="A11" s="2" t="s">
        <v>8</v>
      </c>
      <c r="B11" s="4">
        <v>1000</v>
      </c>
      <c r="C11" s="14">
        <v>587.67</v>
      </c>
      <c r="D11" s="5">
        <f t="shared" si="0"/>
        <v>412.33000000000004</v>
      </c>
    </row>
    <row r="12" spans="1:4" ht="18.75">
      <c r="A12" s="2" t="s">
        <v>9</v>
      </c>
      <c r="B12" s="4">
        <v>2000</v>
      </c>
      <c r="C12" s="14">
        <v>3229.84</v>
      </c>
      <c r="D12" s="9">
        <f t="shared" si="0"/>
        <v>-1229.8400000000001</v>
      </c>
    </row>
    <row r="13" spans="1:4" ht="18.75">
      <c r="A13" s="2" t="s">
        <v>10</v>
      </c>
      <c r="B13" s="4">
        <v>2400</v>
      </c>
      <c r="C13" s="14">
        <v>3244.35</v>
      </c>
      <c r="D13" s="9">
        <f t="shared" si="0"/>
        <v>-844.3499999999999</v>
      </c>
    </row>
    <row r="14" spans="1:4" ht="18.75">
      <c r="A14" s="2" t="s">
        <v>11</v>
      </c>
      <c r="B14" s="4">
        <f>5200-131.2</f>
        <v>5068.8</v>
      </c>
      <c r="C14" s="14">
        <v>6759.83</v>
      </c>
      <c r="D14" s="9">
        <f t="shared" si="0"/>
        <v>-1691.0299999999997</v>
      </c>
    </row>
    <row r="15" spans="1:4" ht="18.75">
      <c r="A15" s="3" t="s">
        <v>12</v>
      </c>
      <c r="B15" s="6">
        <f>SUM(B7:B14)</f>
        <v>33478</v>
      </c>
      <c r="C15" s="6">
        <f>SUM(C7:C14)</f>
        <v>34599.56</v>
      </c>
      <c r="D15" s="6">
        <f t="shared" si="0"/>
        <v>-1121.5599999999977</v>
      </c>
    </row>
    <row r="17" spans="1:2" ht="18.75">
      <c r="A17" s="7" t="s">
        <v>14</v>
      </c>
      <c r="B17" s="8">
        <f>9960+9960+12936.5</f>
        <v>32856.5</v>
      </c>
    </row>
    <row r="18" spans="1:2" ht="18.75">
      <c r="A18" s="7" t="s">
        <v>15</v>
      </c>
      <c r="B18" s="10">
        <f>B15-B17</f>
        <v>621.5</v>
      </c>
    </row>
    <row r="21" spans="1:5" ht="18.75">
      <c r="A21" s="12" t="s">
        <v>16</v>
      </c>
      <c r="B21" s="1"/>
      <c r="C21" s="1"/>
      <c r="D21" s="1"/>
      <c r="E21" s="1"/>
    </row>
    <row r="22" spans="1:5" ht="18.75">
      <c r="A22" s="12"/>
      <c r="B22" s="1"/>
      <c r="C22" s="1"/>
      <c r="D22" s="1"/>
      <c r="E22" s="1"/>
    </row>
    <row r="23" spans="1:6" ht="18.75">
      <c r="A23" s="3"/>
      <c r="B23" s="3" t="s">
        <v>24</v>
      </c>
      <c r="C23" s="19" t="s">
        <v>17</v>
      </c>
      <c r="D23" s="20"/>
      <c r="E23" s="20"/>
      <c r="F23" s="21"/>
    </row>
    <row r="24" spans="1:6" ht="18.75">
      <c r="A24" s="2" t="s">
        <v>18</v>
      </c>
      <c r="B24" s="4">
        <v>4161</v>
      </c>
      <c r="C24" s="15"/>
      <c r="D24" s="15"/>
      <c r="E24" s="15"/>
      <c r="F24" s="15"/>
    </row>
    <row r="25" spans="1:6" ht="18.75">
      <c r="A25" s="2" t="s">
        <v>19</v>
      </c>
      <c r="B25" s="4">
        <v>577.8</v>
      </c>
      <c r="C25" s="15"/>
      <c r="D25" s="15"/>
      <c r="E25" s="15"/>
      <c r="F25" s="15"/>
    </row>
    <row r="26" spans="1:6" ht="18.75">
      <c r="A26" s="2" t="s">
        <v>7</v>
      </c>
      <c r="B26" s="4">
        <f>6000</f>
        <v>6000</v>
      </c>
      <c r="C26" s="13" t="s">
        <v>20</v>
      </c>
      <c r="D26" s="13"/>
      <c r="E26" s="13"/>
      <c r="F26" s="13"/>
    </row>
    <row r="27" spans="1:6" ht="18.75">
      <c r="A27" s="2" t="s">
        <v>9</v>
      </c>
      <c r="B27" s="4">
        <v>2500</v>
      </c>
      <c r="C27" s="15" t="s">
        <v>21</v>
      </c>
      <c r="D27" s="15"/>
      <c r="E27" s="15"/>
      <c r="F27" s="15"/>
    </row>
    <row r="28" spans="1:6" ht="18.75">
      <c r="A28" s="2" t="s">
        <v>10</v>
      </c>
      <c r="B28" s="4">
        <v>844.35</v>
      </c>
      <c r="C28" s="15"/>
      <c r="D28" s="15"/>
      <c r="E28" s="15"/>
      <c r="F28" s="15"/>
    </row>
    <row r="29" spans="1:6" ht="18.75">
      <c r="A29" s="2" t="s">
        <v>11</v>
      </c>
      <c r="B29" s="4">
        <v>2000</v>
      </c>
      <c r="C29" s="15" t="s">
        <v>22</v>
      </c>
      <c r="D29" s="15"/>
      <c r="E29" s="15"/>
      <c r="F29" s="15"/>
    </row>
    <row r="30" spans="1:6" ht="18.75">
      <c r="A30" s="3" t="s">
        <v>23</v>
      </c>
      <c r="B30" s="4">
        <f>SUM(B24:B29)</f>
        <v>16083.15</v>
      </c>
      <c r="C30" s="16"/>
      <c r="D30" s="17"/>
      <c r="E30" s="17"/>
      <c r="F30" s="18"/>
    </row>
    <row r="31" ht="15">
      <c r="B31" s="11"/>
    </row>
    <row r="32" ht="15">
      <c r="B32" s="11"/>
    </row>
    <row r="33" ht="15">
      <c r="B33" s="11"/>
    </row>
  </sheetData>
  <sheetProtection/>
  <mergeCells count="9">
    <mergeCell ref="A5:D5"/>
    <mergeCell ref="A2:D2"/>
    <mergeCell ref="C24:F24"/>
    <mergeCell ref="C25:F25"/>
    <mergeCell ref="C27:F27"/>
    <mergeCell ref="C28:F28"/>
    <mergeCell ref="C29:F29"/>
    <mergeCell ref="C30:F30"/>
    <mergeCell ref="C23:F23"/>
  </mergeCells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2011-11-12T23:06:47Z</cp:lastPrinted>
  <dcterms:created xsi:type="dcterms:W3CDTF">2011-06-25T19:44:35Z</dcterms:created>
  <dcterms:modified xsi:type="dcterms:W3CDTF">2012-02-19T15:49:27Z</dcterms:modified>
  <cp:category/>
  <cp:version/>
  <cp:contentType/>
  <cp:contentStatus/>
</cp:coreProperties>
</file>